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" windowWidth="11472" windowHeight="77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4" i="2" l="1"/>
  <c r="D18" i="1" l="1"/>
  <c r="E16" i="1" s="1"/>
  <c r="E17" i="1" l="1"/>
  <c r="E7" i="1"/>
  <c r="E11" i="1"/>
  <c r="E8" i="1"/>
  <c r="E12" i="1"/>
  <c r="E6" i="1"/>
  <c r="E10" i="1"/>
  <c r="E14" i="1"/>
  <c r="E5" i="1"/>
  <c r="E9" i="1"/>
  <c r="E13" i="1"/>
  <c r="E15" i="1"/>
  <c r="E18" i="1"/>
  <c r="E4" i="1"/>
  <c r="B18" i="1"/>
  <c r="C18" i="1" l="1"/>
  <c r="C5" i="1"/>
  <c r="C9" i="1"/>
  <c r="C13" i="1"/>
  <c r="C6" i="1"/>
  <c r="C14" i="1"/>
  <c r="C7" i="1"/>
  <c r="C11" i="1"/>
  <c r="C8" i="1"/>
  <c r="C12" i="1"/>
  <c r="C10" i="1"/>
  <c r="C4" i="1"/>
  <c r="C15" i="1"/>
  <c r="C16" i="1"/>
  <c r="C17" i="1"/>
</calcChain>
</file>

<file path=xl/sharedStrings.xml><?xml version="1.0" encoding="utf-8"?>
<sst xmlns="http://schemas.openxmlformats.org/spreadsheetml/2006/main" count="37" uniqueCount="37">
  <si>
    <t>Taxable Income</t>
  </si>
  <si>
    <t>Count</t>
  </si>
  <si>
    <t>Percent of Total</t>
  </si>
  <si>
    <t xml:space="preserve">Total NL Tax </t>
  </si>
  <si>
    <t>Percent of 
Total Tax Paid</t>
  </si>
  <si>
    <t>&lt; $150,000</t>
  </si>
  <si>
    <t>$150,000 - $175,000</t>
  </si>
  <si>
    <t>$175,000 - $200,000</t>
  </si>
  <si>
    <t>$200,000 - $250,000</t>
  </si>
  <si>
    <t>$250,000 - $300,000</t>
  </si>
  <si>
    <t>$300,000 - $400,000</t>
  </si>
  <si>
    <t>$400,000 - $500,000</t>
  </si>
  <si>
    <t>$500,000 - $600,000</t>
  </si>
  <si>
    <t>$600,000 - $700,000</t>
  </si>
  <si>
    <t>$700,000 - $800,000</t>
  </si>
  <si>
    <t>$800,000 - $900,000</t>
  </si>
  <si>
    <t>$900,000 - $1,000,000</t>
  </si>
  <si>
    <t>&gt; $1,000,000</t>
  </si>
  <si>
    <t>&lt; 10,000</t>
  </si>
  <si>
    <t>10,000 - 19,999</t>
  </si>
  <si>
    <t>20,000 - 29,999</t>
  </si>
  <si>
    <t>30,000 - 39,999</t>
  </si>
  <si>
    <t>40,000 - 49,999</t>
  </si>
  <si>
    <t>50,000 - 59,999</t>
  </si>
  <si>
    <t>60,000 - 69,999</t>
  </si>
  <si>
    <t>70,000 - 79,999</t>
  </si>
  <si>
    <t>80,000 - 89,999</t>
  </si>
  <si>
    <t>90,000 - 99,999</t>
  </si>
  <si>
    <t>100,000 - 149,999</t>
  </si>
  <si>
    <t>150,000 - 199,999</t>
  </si>
  <si>
    <t>200,000 - 250,000</t>
  </si>
  <si>
    <t>&gt; 250,000</t>
  </si>
  <si>
    <r>
      <t xml:space="preserve">Stratification of Personal Income Taxfilers by Taxble Income
</t>
    </r>
    <r>
      <rPr>
        <b/>
        <sz val="11"/>
        <color theme="1"/>
        <rFont val="Calibri"/>
        <family val="2"/>
        <scheme val="minor"/>
      </rPr>
      <t>(2012RF Data)</t>
    </r>
  </si>
  <si>
    <t>Description:</t>
  </si>
  <si>
    <t>Source:</t>
  </si>
  <si>
    <t>T1 Personal Income Tax Returns filed with the Canada Revenue Agency</t>
  </si>
  <si>
    <t>The data is a stratification of taxfilers for NL by taxable income and the amount of NL tax paid by each income range for the 2012 taxation year.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</si>
</sst>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">
    <xf numFmtId="0" fontId="0" fillId="0" borderId="0" xfId="0"/>
    <xf numFmtId="164" fontId="0" fillId="0" borderId="0" xfId="1" applyNumberFormat="1" applyFont="1"/>
    <xf numFmtId="164" fontId="0" fillId="0" borderId="1" xfId="1" applyNumberFormat="1" applyFont="1" applyBorder="1"/>
    <xf numFmtId="0" fontId="0" fillId="2" borderId="0" xfId="0" applyFill="1"/>
    <xf numFmtId="10" fontId="0" fillId="2" borderId="0" xfId="0" applyNumberFormat="1" applyFill="1"/>
    <xf numFmtId="164" fontId="0" fillId="2" borderId="0" xfId="0" applyNumberFormat="1" applyFill="1"/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164" fontId="0" fillId="2" borderId="2" xfId="1" applyNumberFormat="1" applyFont="1" applyFill="1" applyBorder="1"/>
    <xf numFmtId="10" fontId="0" fillId="2" borderId="2" xfId="2" applyNumberFormat="1" applyFont="1" applyFill="1" applyBorder="1"/>
    <xf numFmtId="164" fontId="1" fillId="2" borderId="2" xfId="1" applyNumberFormat="1" applyFont="1" applyFill="1" applyBorder="1"/>
    <xf numFmtId="10" fontId="1" fillId="2" borderId="2" xfId="2" applyNumberFormat="1" applyFont="1" applyFill="1" applyBorder="1"/>
    <xf numFmtId="0" fontId="0" fillId="2" borderId="2" xfId="0" applyFill="1" applyBorder="1"/>
    <xf numFmtId="0" fontId="0" fillId="0" borderId="0" xfId="0" applyFont="1"/>
    <xf numFmtId="0" fontId="2" fillId="0" borderId="0" xfId="0" applyFont="1"/>
    <xf numFmtId="0" fontId="3" fillId="3" borderId="2" xfId="0" applyFont="1" applyFill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ont="1" applyAlignment="1">
      <alignment wrapText="1"/>
    </xf>
  </cellXfs>
  <cellStyles count="3">
    <cellStyle name="Comma" xfId="1" builtinId="3"/>
    <cellStyle name="Normal" xfId="0" builtinId="0"/>
    <cellStyle name="Percent" xfId="2" builtinId="5"/>
  </cellStyles>
  <dxfs count="7">
    <dxf>
      <numFmt numFmtId="14" formatCode="0.00%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_(* #,##0_);_(* \(#,##0\);_(* &quot;-&quot;??_);_(@_)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* #,##0_);_(* \(#,##0\);_(* &quot;-&quot;??_);_(@_)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3" tint="0.59999389629810485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3:E18" totalsRowShown="0" headerRowDxfId="6" dataDxfId="5">
  <tableColumns count="5">
    <tableColumn id="1" name="Taxable Income" dataDxfId="4"/>
    <tableColumn id="2" name="Count" dataDxfId="3" dataCellStyle="Comma"/>
    <tableColumn id="3" name="Percent of Total" dataDxfId="2" dataCellStyle="Percent">
      <calculatedColumnFormula>+B4/$B$18</calculatedColumnFormula>
    </tableColumn>
    <tableColumn id="4" name="Total NL Tax " dataDxfId="1" dataCellStyle="Comma"/>
    <tableColumn id="5" name="Percent of _x000a_Total Tax Paid" dataDxfId="0" dataCellStyle="Percent">
      <calculatedColumnFormula>+Table1[[#This Row],[Total NL Tax ]]/$D$18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tabSelected="1" workbookViewId="0">
      <selection activeCell="B20" sqref="B20"/>
    </sheetView>
  </sheetViews>
  <sheetFormatPr defaultRowHeight="14.4" x14ac:dyDescent="0.3"/>
  <cols>
    <col min="1" max="1" width="20.88671875" customWidth="1"/>
    <col min="2" max="2" width="14.6640625" customWidth="1"/>
    <col min="3" max="3" width="20.6640625" customWidth="1"/>
    <col min="4" max="4" width="15.33203125" bestFit="1" customWidth="1"/>
    <col min="5" max="5" width="15.5546875" bestFit="1" customWidth="1"/>
  </cols>
  <sheetData>
    <row r="1" spans="1:8" ht="30" customHeight="1" x14ac:dyDescent="0.25">
      <c r="A1" s="18" t="s">
        <v>32</v>
      </c>
      <c r="B1" s="18"/>
      <c r="C1" s="18"/>
      <c r="D1" s="18"/>
      <c r="E1" s="18"/>
    </row>
    <row r="2" spans="1:8" ht="15" x14ac:dyDescent="0.25">
      <c r="A2" s="19"/>
      <c r="B2" s="20"/>
      <c r="C2" s="20"/>
      <c r="D2" s="20"/>
      <c r="E2" s="21"/>
    </row>
    <row r="3" spans="1:8" ht="30" x14ac:dyDescent="0.25">
      <c r="A3" s="6" t="s">
        <v>0</v>
      </c>
      <c r="B3" s="6" t="s">
        <v>1</v>
      </c>
      <c r="C3" s="7" t="s">
        <v>2</v>
      </c>
      <c r="D3" s="8" t="s">
        <v>3</v>
      </c>
      <c r="E3" s="9" t="s">
        <v>4</v>
      </c>
    </row>
    <row r="4" spans="1:8" s="3" customFormat="1" ht="15" x14ac:dyDescent="0.25">
      <c r="A4" s="10" t="s">
        <v>18</v>
      </c>
      <c r="B4" s="11">
        <v>96077</v>
      </c>
      <c r="C4" s="12">
        <f>+B4/$B$18</f>
        <v>0.22286269670427553</v>
      </c>
      <c r="D4" s="11">
        <v>195811</v>
      </c>
      <c r="E4" s="12">
        <f>+Table1[[#This Row],[Total NL Tax ]]/$D$18</f>
        <v>1.8098460170797053E-4</v>
      </c>
      <c r="G4" s="4"/>
      <c r="H4" s="4"/>
    </row>
    <row r="5" spans="1:8" s="3" customFormat="1" ht="15" x14ac:dyDescent="0.25">
      <c r="A5" s="10" t="s">
        <v>19</v>
      </c>
      <c r="B5" s="11">
        <v>76267</v>
      </c>
      <c r="C5" s="12">
        <f t="shared" ref="C5:C14" si="0">+B5/$B$18</f>
        <v>0.1769109078087886</v>
      </c>
      <c r="D5" s="11">
        <v>10999257</v>
      </c>
      <c r="E5" s="12">
        <f>+Table1[[#This Row],[Total NL Tax ]]/$D$18</f>
        <v>1.0166416326093053E-2</v>
      </c>
      <c r="G5" s="4"/>
      <c r="H5" s="4"/>
    </row>
    <row r="6" spans="1:8" s="3" customFormat="1" ht="15" x14ac:dyDescent="0.25">
      <c r="A6" s="10" t="s">
        <v>20</v>
      </c>
      <c r="B6" s="11">
        <v>66284</v>
      </c>
      <c r="C6" s="12">
        <f t="shared" si="0"/>
        <v>0.15375408254156769</v>
      </c>
      <c r="D6" s="11">
        <v>55673782</v>
      </c>
      <c r="E6" s="12">
        <f>+Table1[[#This Row],[Total NL Tax ]]/$D$18</f>
        <v>5.1458279978379047E-2</v>
      </c>
    </row>
    <row r="7" spans="1:8" s="3" customFormat="1" ht="15" x14ac:dyDescent="0.25">
      <c r="A7" s="10" t="s">
        <v>21</v>
      </c>
      <c r="B7" s="11">
        <v>54491</v>
      </c>
      <c r="C7" s="12">
        <f t="shared" si="0"/>
        <v>0.12639873441211402</v>
      </c>
      <c r="D7" s="11">
        <v>94164450</v>
      </c>
      <c r="E7" s="12">
        <f>+Table1[[#This Row],[Total NL Tax ]]/$D$18</f>
        <v>8.7034515314768357E-2</v>
      </c>
    </row>
    <row r="8" spans="1:8" s="3" customFormat="1" ht="15" x14ac:dyDescent="0.25">
      <c r="A8" s="10" t="s">
        <v>22</v>
      </c>
      <c r="B8" s="11">
        <v>38049</v>
      </c>
      <c r="C8" s="12">
        <f t="shared" si="0"/>
        <v>8.825944551662708E-2</v>
      </c>
      <c r="D8" s="11">
        <v>110979032</v>
      </c>
      <c r="E8" s="12">
        <f>+Table1[[#This Row],[Total NL Tax ]]/$D$18</f>
        <v>0.10257593242696333</v>
      </c>
    </row>
    <row r="9" spans="1:8" s="3" customFormat="1" ht="15" x14ac:dyDescent="0.25">
      <c r="A9" s="10" t="s">
        <v>23</v>
      </c>
      <c r="B9" s="11">
        <v>24900</v>
      </c>
      <c r="C9" s="12">
        <f t="shared" si="0"/>
        <v>5.7758684679334919E-2</v>
      </c>
      <c r="D9" s="11">
        <v>103519533</v>
      </c>
      <c r="E9" s="12">
        <f>+Table1[[#This Row],[Total NL Tax ]]/$D$18</f>
        <v>9.5681251048205213E-2</v>
      </c>
    </row>
    <row r="10" spans="1:8" s="3" customFormat="1" ht="15" x14ac:dyDescent="0.25">
      <c r="A10" s="10" t="s">
        <v>24</v>
      </c>
      <c r="B10" s="11">
        <v>19283</v>
      </c>
      <c r="C10" s="12">
        <f t="shared" si="0"/>
        <v>4.4729346051068881E-2</v>
      </c>
      <c r="D10" s="11">
        <v>103613883</v>
      </c>
      <c r="E10" s="12">
        <f>+Table1[[#This Row],[Total NL Tax ]]/$D$18</f>
        <v>9.5768457064063103E-2</v>
      </c>
    </row>
    <row r="11" spans="1:8" s="3" customFormat="1" ht="15" x14ac:dyDescent="0.25">
      <c r="A11" s="10" t="s">
        <v>25</v>
      </c>
      <c r="B11" s="11">
        <v>14991</v>
      </c>
      <c r="C11" s="12">
        <f t="shared" si="0"/>
        <v>3.4773511728028506E-2</v>
      </c>
      <c r="D11" s="11">
        <v>99521873</v>
      </c>
      <c r="E11" s="12">
        <f>+Table1[[#This Row],[Total NL Tax ]]/$D$18</f>
        <v>9.1986285480061006E-2</v>
      </c>
    </row>
    <row r="12" spans="1:8" s="3" customFormat="1" ht="15" x14ac:dyDescent="0.25">
      <c r="A12" s="10" t="s">
        <v>26</v>
      </c>
      <c r="B12" s="11">
        <v>9899</v>
      </c>
      <c r="C12" s="12">
        <f t="shared" si="0"/>
        <v>2.296197669239905E-2</v>
      </c>
      <c r="D12" s="11">
        <v>77372659</v>
      </c>
      <c r="E12" s="12">
        <f>+Table1[[#This Row],[Total NL Tax ]]/$D$18</f>
        <v>7.1514163515847537E-2</v>
      </c>
    </row>
    <row r="13" spans="1:8" s="3" customFormat="1" ht="15" x14ac:dyDescent="0.25">
      <c r="A13" s="10" t="s">
        <v>27</v>
      </c>
      <c r="B13" s="11">
        <v>6750</v>
      </c>
      <c r="C13" s="12">
        <f t="shared" si="0"/>
        <v>1.565747476247031E-2</v>
      </c>
      <c r="D13" s="11">
        <v>61262838</v>
      </c>
      <c r="E13" s="12">
        <f>+Table1[[#This Row],[Total NL Tax ]]/$D$18</f>
        <v>5.662414437866066E-2</v>
      </c>
    </row>
    <row r="14" spans="1:8" s="3" customFormat="1" ht="15" x14ac:dyDescent="0.25">
      <c r="A14" s="10" t="s">
        <v>28</v>
      </c>
      <c r="B14" s="11">
        <v>15026</v>
      </c>
      <c r="C14" s="12">
        <f t="shared" si="0"/>
        <v>3.4854698634204276E-2</v>
      </c>
      <c r="D14" s="11">
        <v>176976464</v>
      </c>
      <c r="E14" s="12">
        <f>+Table1[[#This Row],[Total NL Tax ]]/$D$18</f>
        <v>0.16357617727668511</v>
      </c>
    </row>
    <row r="15" spans="1:8" s="3" customFormat="1" ht="15" x14ac:dyDescent="0.25">
      <c r="A15" s="10" t="s">
        <v>29</v>
      </c>
      <c r="B15" s="11">
        <v>3818</v>
      </c>
      <c r="C15" s="12">
        <f>+B15/$B$18</f>
        <v>8.8563316508313544E-3</v>
      </c>
      <c r="D15" s="11">
        <v>61397038</v>
      </c>
      <c r="E15" s="12">
        <f>+Table1[[#This Row],[Total NL Tax ]]/$D$18</f>
        <v>5.6748183036086489E-2</v>
      </c>
      <c r="G15" s="5"/>
      <c r="H15" s="4"/>
    </row>
    <row r="16" spans="1:8" s="3" customFormat="1" ht="15" x14ac:dyDescent="0.25">
      <c r="A16" s="10" t="s">
        <v>30</v>
      </c>
      <c r="B16" s="11">
        <v>1518</v>
      </c>
      <c r="C16" s="12">
        <f>+B16/$B$18</f>
        <v>3.5211921021377672E-3</v>
      </c>
      <c r="D16" s="11">
        <v>28949834</v>
      </c>
      <c r="E16" s="12">
        <f>+Table1[[#This Row],[Total NL Tax ]]/$D$18</f>
        <v>2.6757813279140924E-2</v>
      </c>
    </row>
    <row r="17" spans="1:5" s="3" customFormat="1" ht="15" x14ac:dyDescent="0.25">
      <c r="A17" s="10" t="s">
        <v>31</v>
      </c>
      <c r="B17" s="13">
        <v>3751</v>
      </c>
      <c r="C17" s="14">
        <f>+B17/$B$18</f>
        <v>8.7009167161520191E-3</v>
      </c>
      <c r="D17" s="11">
        <v>97294318</v>
      </c>
      <c r="E17" s="12">
        <f>+Table1[[#This Row],[Total NL Tax ]]/$D$18</f>
        <v>8.9927396273338206E-2</v>
      </c>
    </row>
    <row r="18" spans="1:5" s="3" customFormat="1" ht="15" x14ac:dyDescent="0.25">
      <c r="A18" s="15"/>
      <c r="B18" s="11">
        <f>SUM(B4:B17)</f>
        <v>431104</v>
      </c>
      <c r="C18" s="12">
        <f>+B18/$B$18</f>
        <v>1</v>
      </c>
      <c r="D18" s="11">
        <f>SUBTOTAL(109,D4:D17)</f>
        <v>1081920772</v>
      </c>
      <c r="E18" s="12">
        <f>+Table1[[#This Row],[Total NL Tax ]]/$D$18</f>
        <v>1</v>
      </c>
    </row>
    <row r="20" spans="1:5" s="16" customFormat="1" ht="144" x14ac:dyDescent="0.3">
      <c r="A20" s="17" t="s">
        <v>33</v>
      </c>
      <c r="B20" s="22" t="s">
        <v>36</v>
      </c>
    </row>
    <row r="21" spans="1:5" s="16" customFormat="1" x14ac:dyDescent="0.3">
      <c r="A21" s="17"/>
    </row>
    <row r="22" spans="1:5" s="16" customFormat="1" ht="15" x14ac:dyDescent="0.25">
      <c r="A22" s="17" t="s">
        <v>34</v>
      </c>
      <c r="B22" s="16" t="s">
        <v>35</v>
      </c>
    </row>
  </sheetData>
  <mergeCells count="2">
    <mergeCell ref="A1:E1"/>
    <mergeCell ref="A2:E2"/>
  </mergeCells>
  <printOptions horizontalCentered="1"/>
  <pageMargins left="0.7" right="0.7" top="0.75" bottom="0.75" header="0.3" footer="0.3"/>
  <pageSetup fitToWidth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14" sqref="A14"/>
    </sheetView>
  </sheetViews>
  <sheetFormatPr defaultRowHeight="14.4" x14ac:dyDescent="0.3"/>
  <cols>
    <col min="1" max="1" width="19.5546875" bestFit="1" customWidth="1"/>
    <col min="2" max="2" width="12.6640625" customWidth="1"/>
  </cols>
  <sheetData>
    <row r="1" spans="1:2" x14ac:dyDescent="0.25">
      <c r="A1" t="s">
        <v>5</v>
      </c>
      <c r="B1" s="1">
        <v>409615</v>
      </c>
    </row>
    <row r="2" spans="1:2" x14ac:dyDescent="0.25">
      <c r="A2" t="s">
        <v>6</v>
      </c>
      <c r="B2" s="1">
        <v>2300</v>
      </c>
    </row>
    <row r="3" spans="1:2" x14ac:dyDescent="0.25">
      <c r="A3" t="s">
        <v>7</v>
      </c>
      <c r="B3" s="1">
        <v>1329</v>
      </c>
    </row>
    <row r="4" spans="1:2" x14ac:dyDescent="0.25">
      <c r="A4" t="s">
        <v>8</v>
      </c>
      <c r="B4" s="1">
        <v>1448</v>
      </c>
    </row>
    <row r="5" spans="1:2" x14ac:dyDescent="0.25">
      <c r="A5" t="s">
        <v>9</v>
      </c>
      <c r="B5" s="1">
        <v>813</v>
      </c>
    </row>
    <row r="6" spans="1:2" x14ac:dyDescent="0.25">
      <c r="A6" t="s">
        <v>10</v>
      </c>
      <c r="B6" s="1">
        <v>975</v>
      </c>
    </row>
    <row r="7" spans="1:2" x14ac:dyDescent="0.25">
      <c r="A7" t="s">
        <v>11</v>
      </c>
      <c r="B7" s="1">
        <v>514</v>
      </c>
    </row>
    <row r="8" spans="1:2" x14ac:dyDescent="0.25">
      <c r="A8" t="s">
        <v>12</v>
      </c>
      <c r="B8" s="1">
        <v>335</v>
      </c>
    </row>
    <row r="9" spans="1:2" x14ac:dyDescent="0.25">
      <c r="A9" t="s">
        <v>13</v>
      </c>
      <c r="B9" s="1">
        <v>254</v>
      </c>
    </row>
    <row r="10" spans="1:2" x14ac:dyDescent="0.25">
      <c r="A10" t="s">
        <v>14</v>
      </c>
      <c r="B10" s="1">
        <v>182</v>
      </c>
    </row>
    <row r="11" spans="1:2" x14ac:dyDescent="0.25">
      <c r="A11" t="s">
        <v>15</v>
      </c>
      <c r="B11" s="1">
        <v>136</v>
      </c>
    </row>
    <row r="12" spans="1:2" x14ac:dyDescent="0.25">
      <c r="A12" t="s">
        <v>16</v>
      </c>
      <c r="B12" s="1">
        <v>83</v>
      </c>
    </row>
    <row r="13" spans="1:2" x14ac:dyDescent="0.25">
      <c r="A13" t="s">
        <v>17</v>
      </c>
      <c r="B13" s="2">
        <v>221</v>
      </c>
    </row>
    <row r="14" spans="1:2" x14ac:dyDescent="0.25">
      <c r="B14" s="1">
        <f>SUM(B1:B13)</f>
        <v>418205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Ivey, Lisa</dc:creator>
  <cp:lastModifiedBy>Bartlett, Elizabeth</cp:lastModifiedBy>
  <cp:lastPrinted>2015-09-18T18:41:38Z</cp:lastPrinted>
  <dcterms:created xsi:type="dcterms:W3CDTF">2014-02-28T15:33:40Z</dcterms:created>
  <dcterms:modified xsi:type="dcterms:W3CDTF">2015-09-18T18:41:39Z</dcterms:modified>
</cp:coreProperties>
</file>